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480" windowHeight="9855" activeTab="2"/>
  </bookViews>
  <sheets>
    <sheet name="Raw Data" sheetId="1" r:id="rId1"/>
    <sheet name="S5695" sheetId="3" r:id="rId2"/>
    <sheet name="S5696" sheetId="4" r:id="rId3"/>
  </sheets>
  <calcPr calcId="145621" concurrentCalc="0"/>
</workbook>
</file>

<file path=xl/calcChain.xml><?xml version="1.0" encoding="utf-8"?>
<calcChain xmlns="http://schemas.openxmlformats.org/spreadsheetml/2006/main">
  <c r="E8" i="4" l="1"/>
  <c r="E7" i="4"/>
  <c r="E6" i="4"/>
  <c r="E5" i="4"/>
  <c r="E4" i="4"/>
  <c r="E3" i="4"/>
  <c r="E2" i="4"/>
  <c r="E8" i="3"/>
  <c r="E7" i="3"/>
  <c r="E6" i="3"/>
  <c r="E5" i="3"/>
  <c r="T10" i="1"/>
  <c r="E4" i="3"/>
  <c r="E3" i="3"/>
  <c r="E2" i="3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4" i="1"/>
  <c r="T5" i="1"/>
  <c r="T6" i="1"/>
  <c r="T7" i="1"/>
  <c r="T8" i="1"/>
  <c r="T9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4" i="1"/>
  <c r="O25" i="1"/>
  <c r="O26" i="1"/>
  <c r="O27" i="1"/>
  <c r="O28" i="1"/>
  <c r="O29" i="1"/>
  <c r="O4" i="1"/>
  <c r="O5" i="1"/>
  <c r="O6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7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4" i="1"/>
  <c r="K10" i="1"/>
  <c r="K11" i="1"/>
  <c r="K26" i="1"/>
  <c r="K27" i="1"/>
  <c r="K28" i="1"/>
  <c r="K29" i="1"/>
  <c r="K5" i="1"/>
  <c r="K6" i="1"/>
  <c r="K7" i="1"/>
  <c r="K8" i="1"/>
  <c r="K9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4" i="1"/>
  <c r="G21" i="1"/>
  <c r="G22" i="1"/>
  <c r="G23" i="1"/>
  <c r="G24" i="1"/>
  <c r="G25" i="1"/>
  <c r="G26" i="1"/>
  <c r="G27" i="1"/>
  <c r="G28" i="1"/>
  <c r="G29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D8" i="4"/>
  <c r="D7" i="4"/>
  <c r="D6" i="4"/>
  <c r="D5" i="4"/>
  <c r="D4" i="4"/>
  <c r="D3" i="4"/>
  <c r="D2" i="4"/>
  <c r="D8" i="3"/>
  <c r="D7" i="3"/>
  <c r="D6" i="3"/>
  <c r="D5" i="3"/>
  <c r="D4" i="3"/>
  <c r="D3" i="3"/>
  <c r="D2" i="3"/>
</calcChain>
</file>

<file path=xl/sharedStrings.xml><?xml version="1.0" encoding="utf-8"?>
<sst xmlns="http://schemas.openxmlformats.org/spreadsheetml/2006/main" count="124" uniqueCount="89">
  <si>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</si>
  <si>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</si>
  <si>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</si>
  <si>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</si>
  <si>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</si>
  <si>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</si>
  <si>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</si>
  <si>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</si>
  <si>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</si>
  <si>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</si>
  <si>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</si>
  <si>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</si>
  <si>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</si>
  <si>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</si>
  <si>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</si>
  <si>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</si>
  <si>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</si>
  <si>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</si>
  <si>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</si>
  <si>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</si>
  <si>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</si>
  <si>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</si>
  <si>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</si>
  <si>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</si>
  <si>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</si>
  <si>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</si>
  <si>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</si>
  <si>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</si>
  <si>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**Scale Calibrated on 11/12/15</t>
  </si>
  <si>
    <t>14LD009</t>
  </si>
  <si>
    <t>14LD010</t>
  </si>
  <si>
    <t>14LD011</t>
  </si>
  <si>
    <t>14LD012</t>
  </si>
  <si>
    <t>14LD013</t>
  </si>
  <si>
    <t>14LD014</t>
  </si>
  <si>
    <t>14LD015</t>
  </si>
  <si>
    <t>14LD016</t>
  </si>
  <si>
    <t>14LD017</t>
  </si>
  <si>
    <t>14LD018</t>
  </si>
  <si>
    <t>14LD019</t>
  </si>
  <si>
    <t>14LD020</t>
  </si>
  <si>
    <t>14LD021</t>
  </si>
  <si>
    <t>14LD022</t>
  </si>
  <si>
    <t>14LD023</t>
  </si>
  <si>
    <t>14LD024</t>
  </si>
  <si>
    <t>14LD025</t>
  </si>
  <si>
    <t>A1</t>
  </si>
  <si>
    <t>B1</t>
  </si>
  <si>
    <t>A2</t>
  </si>
  <si>
    <t>B2</t>
  </si>
  <si>
    <t>A3</t>
  </si>
  <si>
    <t>B3</t>
  </si>
  <si>
    <t>A4</t>
  </si>
  <si>
    <t>B4</t>
  </si>
  <si>
    <t>B5</t>
  </si>
  <si>
    <t>A5</t>
  </si>
  <si>
    <t>B6</t>
  </si>
  <si>
    <t>B7</t>
  </si>
  <si>
    <t>A6</t>
  </si>
  <si>
    <t>B8</t>
  </si>
  <si>
    <t>A7</t>
  </si>
  <si>
    <t>B9</t>
  </si>
  <si>
    <t>B10</t>
  </si>
  <si>
    <t>14LE003</t>
  </si>
  <si>
    <t>14LE004</t>
  </si>
  <si>
    <t>14LE005</t>
  </si>
  <si>
    <t>14LE006</t>
  </si>
  <si>
    <t>14LE007</t>
  </si>
  <si>
    <t>14LE008</t>
  </si>
  <si>
    <t>14LE009</t>
  </si>
  <si>
    <t>14LE010</t>
  </si>
  <si>
    <t>14LE011</t>
  </si>
  <si>
    <t>A8</t>
  </si>
  <si>
    <t>B11</t>
  </si>
  <si>
    <t>A9</t>
  </si>
  <si>
    <t>B13</t>
  </si>
  <si>
    <t>B12</t>
  </si>
  <si>
    <t>A10</t>
  </si>
  <si>
    <t>A11</t>
  </si>
  <si>
    <t>A13</t>
  </si>
  <si>
    <t>A12</t>
  </si>
  <si>
    <t>A4/A5</t>
  </si>
  <si>
    <t>A6/A7</t>
  </si>
  <si>
    <t>A8/A9/A10</t>
  </si>
  <si>
    <t>A11/A12/A13</t>
  </si>
  <si>
    <t>B4/B5</t>
  </si>
  <si>
    <t>B6/B7</t>
  </si>
  <si>
    <t>B8/B9/B10</t>
  </si>
  <si>
    <t>B11/B12/B13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</si>
</sst>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topLeftCell="A8" workbookViewId="0">
      <selection activeCell="T10" sqref="T10"/>
    </sheetView>
  </sheetViews>
  <sheetFormatPr defaultRowHeight="15" x14ac:dyDescent="0.25"/>
  <cols>
    <col min="1" max="1" width="13.5703125" customWidth="1"/>
    <col min="2" max="2" width="6.28515625" customWidth="1"/>
    <col min="3" max="3" width="6.140625" style="1" customWidth="1"/>
    <col min="4" max="4" width="8.140625" style="4" hidden="1" customWidth="1"/>
    <col min="5" max="5" width="7.28515625" style="9" hidden="1" customWidth="1"/>
    <col min="6" max="6" width="8.85546875" style="9" hidden="1" customWidth="1"/>
    <col min="7" max="7" width="7.28515625" style="9" hidden="1" customWidth="1"/>
    <col min="8" max="8" width="7.28515625" style="4" hidden="1" customWidth="1"/>
    <col min="9" max="9" width="10.140625" hidden="1" customWidth="1"/>
    <col min="10" max="10" width="10" hidden="1" customWidth="1"/>
    <col min="11" max="11" width="0" hidden="1" customWidth="1"/>
    <col min="12" max="12" width="0" style="4" hidden="1" customWidth="1"/>
    <col min="13" max="15" width="0" hidden="1" customWidth="1"/>
    <col min="16" max="16" width="0" style="4" hidden="1" customWidth="1"/>
    <col min="17" max="17" width="0" hidden="1" customWidth="1"/>
    <col min="18" max="18" width="12.42578125" hidden="1" customWidth="1"/>
    <col min="19" max="19" width="0" hidden="1" customWidth="1"/>
    <col min="20" max="20" width="14.140625" customWidth="1"/>
    <col min="21" max="21" width="10.28515625" bestFit="1" customWidth="1"/>
  </cols>
  <sheetData>
    <row r="1" spans="1:44" s="1" customFormat="1" x14ac:dyDescent="0.25">
      <c r="A1" s="5" t="s">
        <v>28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 x14ac:dyDescent="0.25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4</v>
      </c>
      <c r="P2" s="3" t="s">
        <v>3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4" s="10" customFormat="1" x14ac:dyDescent="0.25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5">
      <c r="A4" t="s">
        <v>29</v>
      </c>
      <c r="C4" s="1" t="s">
        <v>46</v>
      </c>
      <c r="D4" s="4">
        <v>1155</v>
      </c>
      <c r="E4" s="1">
        <v>1.1866000000000001</v>
      </c>
      <c r="F4" s="1">
        <v>1.1869000000000001</v>
      </c>
      <c r="G4" s="14">
        <f>E4-F4</f>
        <v>-2.9999999999996696E-4</v>
      </c>
      <c r="H4" s="13">
        <f>AVERAGE(E4:F4)</f>
        <v>1.18675</v>
      </c>
      <c r="I4" s="14">
        <v>1.2171000000000001</v>
      </c>
      <c r="J4" s="14">
        <v>1.2169000000000001</v>
      </c>
      <c r="K4" s="14">
        <f>I4-J4</f>
        <v>1.9999999999997797E-4</v>
      </c>
      <c r="L4" s="13">
        <f>AVERAGE(I4:J4)</f>
        <v>1.2170000000000001</v>
      </c>
      <c r="M4" s="14">
        <v>1.2038</v>
      </c>
      <c r="N4" s="14">
        <v>1.2039</v>
      </c>
      <c r="O4" s="14">
        <f t="shared" ref="O4:O6" si="0">M4-N4</f>
        <v>-9.9999999999988987E-5</v>
      </c>
      <c r="P4" s="13">
        <f>AVERAGE(M4:N4)</f>
        <v>1.2038500000000001</v>
      </c>
      <c r="Q4" s="14">
        <f>((L4-H4)*1000)/(D4/1000)</f>
        <v>26.190476190476286</v>
      </c>
      <c r="R4" s="14">
        <f>((P4-H4)*1000)/(D4/1000)</f>
        <v>14.805194805194905</v>
      </c>
      <c r="S4" s="14">
        <f>Q4-R4</f>
        <v>11.385281385281381</v>
      </c>
      <c r="T4" s="14">
        <f>L4-H4</f>
        <v>3.025000000000011E-2</v>
      </c>
      <c r="U4" s="14">
        <f>P4-H4</f>
        <v>1.7100000000000115E-2</v>
      </c>
      <c r="V4" s="14">
        <f>T4-U4</f>
        <v>1.3149999999999995E-2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5">
      <c r="A5" s="1" t="s">
        <v>30</v>
      </c>
      <c r="C5" s="1" t="s">
        <v>47</v>
      </c>
      <c r="D5" s="4">
        <v>1050</v>
      </c>
      <c r="E5" s="1">
        <v>1.1919999999999999</v>
      </c>
      <c r="F5" s="1">
        <v>1.1919</v>
      </c>
      <c r="G5" s="14">
        <f>E5-F5</f>
        <v>9.9999999999988987E-5</v>
      </c>
      <c r="H5" s="13">
        <f t="shared" ref="H5:H29" si="1">AVERAGE(E5:F5)</f>
        <v>1.1919499999999998</v>
      </c>
      <c r="I5" s="14">
        <v>1.2355</v>
      </c>
      <c r="J5" s="14">
        <v>1.2359</v>
      </c>
      <c r="K5" s="14">
        <f t="shared" ref="K5:K29" si="2">I5-J5</f>
        <v>-3.9999999999995595E-4</v>
      </c>
      <c r="L5" s="13">
        <f t="shared" ref="L5:L29" si="3">AVERAGE(I5:J5)</f>
        <v>1.2357</v>
      </c>
      <c r="M5" s="14">
        <v>1.222</v>
      </c>
      <c r="N5" s="14">
        <v>1.2219</v>
      </c>
      <c r="O5" s="14">
        <f t="shared" si="0"/>
        <v>9.9999999999988987E-5</v>
      </c>
      <c r="P5" s="13">
        <f t="shared" ref="P5:P29" si="4">AVERAGE(M5:N5)</f>
        <v>1.2219500000000001</v>
      </c>
      <c r="Q5" s="14">
        <f t="shared" ref="Q5:Q29" si="5">((L5-H5)*1000)/(D5/1000)</f>
        <v>41.666666666666835</v>
      </c>
      <c r="R5" s="14">
        <f t="shared" ref="R5:R29" si="6">((P5-H5)*1000)/(D5/1000)</f>
        <v>28.571428571428807</v>
      </c>
      <c r="S5" s="14">
        <f t="shared" ref="S5:S29" si="7">Q5-R5</f>
        <v>13.095238095238027</v>
      </c>
      <c r="T5" s="14">
        <f t="shared" ref="T5:T29" si="8">L5-H5</f>
        <v>4.3750000000000178E-2</v>
      </c>
      <c r="U5" s="14">
        <f t="shared" ref="U5:U29" si="9">P5-H5</f>
        <v>3.0000000000000249E-2</v>
      </c>
      <c r="V5" s="14">
        <f t="shared" ref="V5:V29" si="10">T5-U5</f>
        <v>1.3749999999999929E-2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5">
      <c r="A6" s="1" t="s">
        <v>31</v>
      </c>
      <c r="C6" s="1" t="s">
        <v>48</v>
      </c>
      <c r="D6" s="4">
        <v>1640</v>
      </c>
      <c r="E6" s="1">
        <v>1.1953</v>
      </c>
      <c r="F6" s="1">
        <v>1.1953</v>
      </c>
      <c r="G6" s="14">
        <f>E6-F6</f>
        <v>0</v>
      </c>
      <c r="H6" s="13">
        <f t="shared" si="1"/>
        <v>1.1953</v>
      </c>
      <c r="I6" s="14">
        <v>1.2190000000000001</v>
      </c>
      <c r="J6" s="14">
        <v>1.2191000000000001</v>
      </c>
      <c r="K6" s="14">
        <f t="shared" si="2"/>
        <v>-9.9999999999988987E-5</v>
      </c>
      <c r="L6" s="13">
        <f t="shared" si="3"/>
        <v>1.2190500000000002</v>
      </c>
      <c r="M6" s="14">
        <v>1.2064999999999999</v>
      </c>
      <c r="N6" s="14">
        <v>1.2062999999999999</v>
      </c>
      <c r="O6" s="14">
        <f t="shared" si="0"/>
        <v>1.9999999999997797E-4</v>
      </c>
      <c r="P6" s="13">
        <f t="shared" si="4"/>
        <v>1.2063999999999999</v>
      </c>
      <c r="Q6" s="14">
        <f t="shared" si="5"/>
        <v>14.481707317073269</v>
      </c>
      <c r="R6" s="14">
        <f t="shared" si="6"/>
        <v>6.7682926829267611</v>
      </c>
      <c r="S6" s="14">
        <f t="shared" si="7"/>
        <v>7.713414634146508</v>
      </c>
      <c r="T6" s="14">
        <f t="shared" si="8"/>
        <v>2.375000000000016E-2</v>
      </c>
      <c r="U6" s="14">
        <f t="shared" si="9"/>
        <v>1.1099999999999888E-2</v>
      </c>
      <c r="V6" s="14">
        <f t="shared" si="10"/>
        <v>1.2650000000000272E-2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5">
      <c r="A7" s="1" t="s">
        <v>32</v>
      </c>
      <c r="C7" s="1" t="s">
        <v>49</v>
      </c>
      <c r="D7" s="4">
        <v>1870</v>
      </c>
      <c r="E7" s="1">
        <v>1.1890000000000001</v>
      </c>
      <c r="F7" s="1">
        <v>1.1890000000000001</v>
      </c>
      <c r="G7" s="14">
        <f>E7-F7</f>
        <v>0</v>
      </c>
      <c r="H7" s="13">
        <f t="shared" si="1"/>
        <v>1.1890000000000001</v>
      </c>
      <c r="I7" s="14">
        <v>1.379</v>
      </c>
      <c r="J7" s="14">
        <v>1.3792</v>
      </c>
      <c r="K7" s="14">
        <f t="shared" si="2"/>
        <v>-1.9999999999997797E-4</v>
      </c>
      <c r="L7" s="13">
        <f t="shared" si="3"/>
        <v>1.3791</v>
      </c>
      <c r="M7" s="14">
        <v>1.3463000000000001</v>
      </c>
      <c r="N7" s="14">
        <v>1.3460000000000001</v>
      </c>
      <c r="O7" s="14">
        <f>M7-N7</f>
        <v>2.9999999999996696E-4</v>
      </c>
      <c r="P7" s="13">
        <f t="shared" si="4"/>
        <v>1.3461500000000002</v>
      </c>
      <c r="Q7" s="14">
        <f t="shared" si="5"/>
        <v>101.65775401069514</v>
      </c>
      <c r="R7" s="14">
        <f t="shared" si="6"/>
        <v>84.037433155080279</v>
      </c>
      <c r="S7" s="14">
        <f t="shared" si="7"/>
        <v>17.620320855614864</v>
      </c>
      <c r="T7" s="14">
        <f t="shared" si="8"/>
        <v>0.19009999999999994</v>
      </c>
      <c r="U7" s="14">
        <f t="shared" si="9"/>
        <v>0.15715000000000012</v>
      </c>
      <c r="V7" s="14">
        <f t="shared" si="10"/>
        <v>3.2949999999999813E-2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5">
      <c r="A8" s="1" t="s">
        <v>33</v>
      </c>
      <c r="C8" s="1" t="s">
        <v>50</v>
      </c>
      <c r="D8" s="4">
        <v>2225</v>
      </c>
      <c r="E8" s="1">
        <v>1.1866000000000001</v>
      </c>
      <c r="F8" s="1">
        <v>1.1861999999999999</v>
      </c>
      <c r="G8" s="14">
        <f>E8-F8</f>
        <v>4.0000000000017799E-4</v>
      </c>
      <c r="H8" s="13">
        <f t="shared" si="1"/>
        <v>1.1863999999999999</v>
      </c>
      <c r="I8" s="14">
        <v>1.2148000000000001</v>
      </c>
      <c r="J8" s="14">
        <v>1.2148000000000001</v>
      </c>
      <c r="K8" s="14">
        <f t="shared" si="2"/>
        <v>0</v>
      </c>
      <c r="L8" s="13">
        <f t="shared" si="3"/>
        <v>1.2148000000000001</v>
      </c>
      <c r="M8" s="14">
        <v>1.1996</v>
      </c>
      <c r="N8" s="14">
        <v>1.1994</v>
      </c>
      <c r="O8" s="14">
        <f t="shared" ref="O8:O29" si="11">M8-N8</f>
        <v>1.9999999999997797E-4</v>
      </c>
      <c r="P8" s="13">
        <f t="shared" si="4"/>
        <v>1.1995</v>
      </c>
      <c r="Q8" s="14">
        <f t="shared" si="5"/>
        <v>12.764044943820316</v>
      </c>
      <c r="R8" s="14">
        <f t="shared" si="6"/>
        <v>5.8876404494382522</v>
      </c>
      <c r="S8" s="14">
        <f t="shared" si="7"/>
        <v>6.8764044943820641</v>
      </c>
      <c r="T8" s="14">
        <f t="shared" si="8"/>
        <v>2.8400000000000203E-2</v>
      </c>
      <c r="U8" s="14">
        <f t="shared" si="9"/>
        <v>1.3100000000000112E-2</v>
      </c>
      <c r="V8" s="14">
        <f t="shared" si="10"/>
        <v>1.5300000000000091E-2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5">
      <c r="A9" s="1" t="s">
        <v>34</v>
      </c>
      <c r="C9" s="1" t="s">
        <v>51</v>
      </c>
      <c r="D9" s="4">
        <v>2240</v>
      </c>
      <c r="E9" s="1">
        <v>1.1851</v>
      </c>
      <c r="F9" s="1">
        <v>1.1854</v>
      </c>
      <c r="G9" s="14">
        <f>E9-F9</f>
        <v>-2.9999999999996696E-4</v>
      </c>
      <c r="H9" s="13">
        <f t="shared" si="1"/>
        <v>1.1852499999999999</v>
      </c>
      <c r="I9" s="14">
        <v>1.2856000000000001</v>
      </c>
      <c r="J9" s="14">
        <v>1.2856000000000001</v>
      </c>
      <c r="K9" s="14">
        <f t="shared" si="2"/>
        <v>0</v>
      </c>
      <c r="L9" s="13">
        <f t="shared" si="3"/>
        <v>1.2856000000000001</v>
      </c>
      <c r="M9" s="14">
        <v>1.2604</v>
      </c>
      <c r="N9" s="14">
        <v>1.2603</v>
      </c>
      <c r="O9" s="14">
        <f t="shared" si="11"/>
        <v>9.9999999999988987E-5</v>
      </c>
      <c r="P9" s="13">
        <f t="shared" si="4"/>
        <v>1.2603499999999999</v>
      </c>
      <c r="Q9" s="14">
        <f t="shared" si="5"/>
        <v>44.79910714285721</v>
      </c>
      <c r="R9" s="14">
        <f t="shared" si="6"/>
        <v>33.52678571428568</v>
      </c>
      <c r="S9" s="14">
        <f t="shared" si="7"/>
        <v>11.27232142857153</v>
      </c>
      <c r="T9" s="14">
        <f t="shared" si="8"/>
        <v>0.10035000000000016</v>
      </c>
      <c r="U9" s="14">
        <f t="shared" si="9"/>
        <v>7.5099999999999945E-2</v>
      </c>
      <c r="V9" s="14">
        <f t="shared" si="10"/>
        <v>2.5250000000000217E-2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5">
      <c r="A10" s="1" t="s">
        <v>35</v>
      </c>
      <c r="C10" s="1" t="s">
        <v>52</v>
      </c>
      <c r="D10" s="4">
        <v>1570</v>
      </c>
      <c r="E10" s="1">
        <v>1.1863999999999999</v>
      </c>
      <c r="F10" s="1">
        <v>1.1859</v>
      </c>
      <c r="G10" s="14">
        <f>E10-F10</f>
        <v>4.9999999999994493E-4</v>
      </c>
      <c r="H10" s="13">
        <f t="shared" si="1"/>
        <v>1.18615</v>
      </c>
      <c r="I10" s="14">
        <v>1.3025</v>
      </c>
      <c r="J10" s="14">
        <v>1.3029999999999999</v>
      </c>
      <c r="K10" s="14">
        <f>I10-J10</f>
        <v>-4.9999999999994493E-4</v>
      </c>
      <c r="L10" s="13">
        <f t="shared" si="3"/>
        <v>1.3027500000000001</v>
      </c>
      <c r="M10">
        <v>1.2754000000000001</v>
      </c>
      <c r="N10" s="14">
        <v>1.2754000000000001</v>
      </c>
      <c r="O10" s="14">
        <f t="shared" si="11"/>
        <v>0</v>
      </c>
      <c r="P10" s="13">
        <f t="shared" si="4"/>
        <v>1.2754000000000001</v>
      </c>
      <c r="Q10" s="14">
        <f t="shared" si="5"/>
        <v>74.267515923566904</v>
      </c>
      <c r="R10" s="14">
        <f t="shared" si="6"/>
        <v>56.847133757961821</v>
      </c>
      <c r="S10" s="14">
        <f t="shared" si="7"/>
        <v>17.420382165605083</v>
      </c>
      <c r="T10" s="14">
        <f t="shared" si="8"/>
        <v>0.11660000000000004</v>
      </c>
      <c r="U10" s="14">
        <f t="shared" si="9"/>
        <v>8.9250000000000052E-2</v>
      </c>
      <c r="V10" s="14">
        <f t="shared" si="10"/>
        <v>2.7349999999999985E-2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5">
      <c r="A11" s="1" t="s">
        <v>36</v>
      </c>
      <c r="C11" s="1" t="s">
        <v>53</v>
      </c>
      <c r="D11" s="4">
        <v>1520</v>
      </c>
      <c r="E11" s="1">
        <v>1.1893</v>
      </c>
      <c r="F11" s="1">
        <v>1.1893</v>
      </c>
      <c r="G11" s="14">
        <f>E11-F11</f>
        <v>0</v>
      </c>
      <c r="H11" s="13">
        <f t="shared" si="1"/>
        <v>1.1893</v>
      </c>
      <c r="I11" s="14">
        <v>1.2634000000000001</v>
      </c>
      <c r="J11" s="14">
        <v>1.2636000000000001</v>
      </c>
      <c r="K11" s="14">
        <f>I11-J11</f>
        <v>-1.9999999999997797E-4</v>
      </c>
      <c r="L11" s="13">
        <f t="shared" si="3"/>
        <v>1.2635000000000001</v>
      </c>
      <c r="M11" s="14">
        <v>1.2384999999999999</v>
      </c>
      <c r="N11" s="14">
        <v>1.2383</v>
      </c>
      <c r="O11" s="14">
        <f t="shared" si="11"/>
        <v>1.9999999999997797E-4</v>
      </c>
      <c r="P11" s="13">
        <f t="shared" si="4"/>
        <v>1.2383999999999999</v>
      </c>
      <c r="Q11" s="14">
        <f t="shared" si="5"/>
        <v>48.815789473684241</v>
      </c>
      <c r="R11" s="14">
        <f t="shared" si="6"/>
        <v>32.30263157894732</v>
      </c>
      <c r="S11" s="14">
        <f t="shared" si="7"/>
        <v>16.513157894736921</v>
      </c>
      <c r="T11" s="14">
        <f t="shared" si="8"/>
        <v>7.4200000000000044E-2</v>
      </c>
      <c r="U11" s="14">
        <f t="shared" si="9"/>
        <v>4.9099999999999921E-2</v>
      </c>
      <c r="V11" s="14">
        <f t="shared" si="10"/>
        <v>2.5100000000000122E-2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5">
      <c r="A12" s="1" t="s">
        <v>37</v>
      </c>
      <c r="C12" s="1" t="s">
        <v>54</v>
      </c>
      <c r="D12" s="4">
        <v>2000</v>
      </c>
      <c r="E12" s="1">
        <v>1.1861999999999999</v>
      </c>
      <c r="F12" s="1">
        <v>1.1859999999999999</v>
      </c>
      <c r="G12" s="14">
        <f>E12-F12</f>
        <v>1.9999999999997797E-4</v>
      </c>
      <c r="H12" s="13">
        <f t="shared" si="1"/>
        <v>1.1860999999999999</v>
      </c>
      <c r="I12" s="14">
        <v>1.1986000000000001</v>
      </c>
      <c r="J12" s="14">
        <v>1.1991000000000001</v>
      </c>
      <c r="K12" s="14">
        <f t="shared" si="2"/>
        <v>-4.9999999999994493E-4</v>
      </c>
      <c r="L12" s="13">
        <f t="shared" si="3"/>
        <v>1.1988500000000002</v>
      </c>
      <c r="M12" s="14">
        <v>1.1742999999999999</v>
      </c>
      <c r="N12" s="14">
        <v>1.1744000000000001</v>
      </c>
      <c r="O12" s="14">
        <f t="shared" si="11"/>
        <v>-1.0000000000021103E-4</v>
      </c>
      <c r="P12" s="13">
        <f t="shared" si="4"/>
        <v>1.17435</v>
      </c>
      <c r="Q12" s="14">
        <f t="shared" si="5"/>
        <v>6.3750000000001306</v>
      </c>
      <c r="R12" s="14">
        <f t="shared" si="6"/>
        <v>-5.8749999999999636</v>
      </c>
      <c r="S12" s="14">
        <f t="shared" si="7"/>
        <v>12.250000000000094</v>
      </c>
      <c r="T12" s="14">
        <f t="shared" si="8"/>
        <v>1.2750000000000261E-2</v>
      </c>
      <c r="U12" s="14">
        <f t="shared" si="9"/>
        <v>-1.1749999999999927E-2</v>
      </c>
      <c r="V12" s="14">
        <f t="shared" si="10"/>
        <v>2.4500000000000188E-2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5">
      <c r="A13" s="1" t="s">
        <v>38</v>
      </c>
      <c r="C13" s="1" t="s">
        <v>55</v>
      </c>
      <c r="D13" s="4">
        <v>1990</v>
      </c>
      <c r="E13" s="1">
        <v>1.1914</v>
      </c>
      <c r="F13" s="1">
        <v>1.1917</v>
      </c>
      <c r="G13" s="14">
        <f>E13-F13</f>
        <v>-2.9999999999996696E-4</v>
      </c>
      <c r="H13" s="13">
        <f t="shared" si="1"/>
        <v>1.1915499999999999</v>
      </c>
      <c r="I13" s="14">
        <v>1.2634000000000001</v>
      </c>
      <c r="J13" s="14">
        <v>1.2632000000000001</v>
      </c>
      <c r="K13" s="14">
        <f t="shared" si="2"/>
        <v>1.9999999999997797E-4</v>
      </c>
      <c r="L13" s="13">
        <f t="shared" si="3"/>
        <v>1.2633000000000001</v>
      </c>
      <c r="M13" s="14">
        <v>1.2406999999999999</v>
      </c>
      <c r="N13" s="14">
        <v>1.2408999999999999</v>
      </c>
      <c r="O13" s="14">
        <f t="shared" si="11"/>
        <v>-1.9999999999997797E-4</v>
      </c>
      <c r="P13" s="13">
        <f t="shared" si="4"/>
        <v>1.2407999999999999</v>
      </c>
      <c r="Q13" s="14">
        <f t="shared" si="5"/>
        <v>36.05527638190965</v>
      </c>
      <c r="R13" s="14">
        <f t="shared" si="6"/>
        <v>24.748743718592973</v>
      </c>
      <c r="S13" s="14">
        <f t="shared" si="7"/>
        <v>11.306532663316677</v>
      </c>
      <c r="T13" s="14">
        <f t="shared" si="8"/>
        <v>7.1750000000000203E-2</v>
      </c>
      <c r="U13" s="14">
        <f t="shared" si="9"/>
        <v>4.9250000000000016E-2</v>
      </c>
      <c r="V13" s="14">
        <f t="shared" si="10"/>
        <v>2.2500000000000187E-2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5">
      <c r="A14" s="1" t="s">
        <v>39</v>
      </c>
      <c r="C14" s="1" t="s">
        <v>56</v>
      </c>
      <c r="D14" s="4">
        <v>1860</v>
      </c>
      <c r="E14" s="1">
        <v>1.1938</v>
      </c>
      <c r="F14" s="1">
        <v>1.1939</v>
      </c>
      <c r="G14" s="14">
        <f>E14-F14</f>
        <v>-9.9999999999988987E-5</v>
      </c>
      <c r="H14" s="13">
        <f t="shared" si="1"/>
        <v>1.1938499999999999</v>
      </c>
      <c r="I14" s="14">
        <v>1.2979000000000001</v>
      </c>
      <c r="J14" s="14">
        <v>1.2981</v>
      </c>
      <c r="K14" s="14">
        <f t="shared" si="2"/>
        <v>-1.9999999999997797E-4</v>
      </c>
      <c r="L14" s="13">
        <f t="shared" si="3"/>
        <v>1.298</v>
      </c>
      <c r="M14" s="14">
        <v>1.268</v>
      </c>
      <c r="N14" s="14">
        <v>1.2685</v>
      </c>
      <c r="O14" s="14">
        <f t="shared" si="11"/>
        <v>-4.9999999999994493E-4</v>
      </c>
      <c r="P14" s="13">
        <f t="shared" si="4"/>
        <v>1.2682500000000001</v>
      </c>
      <c r="Q14" s="14">
        <f t="shared" si="5"/>
        <v>55.994623655914076</v>
      </c>
      <c r="R14" s="14">
        <f t="shared" si="6"/>
        <v>40.000000000000128</v>
      </c>
      <c r="S14" s="14">
        <f t="shared" si="7"/>
        <v>15.994623655913948</v>
      </c>
      <c r="T14" s="14">
        <f t="shared" si="8"/>
        <v>0.10415000000000019</v>
      </c>
      <c r="U14" s="14">
        <f t="shared" si="9"/>
        <v>7.4400000000000244E-2</v>
      </c>
      <c r="V14" s="14">
        <f t="shared" si="10"/>
        <v>2.9749999999999943E-2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5">
      <c r="A15" s="1" t="s">
        <v>40</v>
      </c>
      <c r="C15" s="1" t="s">
        <v>57</v>
      </c>
      <c r="D15" s="4">
        <v>2060</v>
      </c>
      <c r="E15" s="1">
        <v>1.1973</v>
      </c>
      <c r="F15" s="1">
        <v>1.1970000000000001</v>
      </c>
      <c r="G15" s="14">
        <f>E15-F15</f>
        <v>2.9999999999996696E-4</v>
      </c>
      <c r="H15" s="13">
        <f t="shared" si="1"/>
        <v>1.1971500000000002</v>
      </c>
      <c r="I15" s="14">
        <v>1.3046</v>
      </c>
      <c r="J15" s="14">
        <v>1.3044</v>
      </c>
      <c r="K15" s="14">
        <f t="shared" si="2"/>
        <v>1.9999999999997797E-4</v>
      </c>
      <c r="L15" s="13">
        <f t="shared" si="3"/>
        <v>1.3045</v>
      </c>
      <c r="M15" s="14">
        <v>1.2774000000000001</v>
      </c>
      <c r="N15" s="14">
        <v>1.2771999999999999</v>
      </c>
      <c r="O15" s="14">
        <f t="shared" si="11"/>
        <v>2.0000000000020002E-4</v>
      </c>
      <c r="P15" s="13">
        <f t="shared" si="4"/>
        <v>1.2772999999999999</v>
      </c>
      <c r="Q15" s="14">
        <f t="shared" si="5"/>
        <v>52.111650485436812</v>
      </c>
      <c r="R15" s="14">
        <f t="shared" si="6"/>
        <v>38.907766990291123</v>
      </c>
      <c r="S15" s="14">
        <f t="shared" si="7"/>
        <v>13.203883495145689</v>
      </c>
      <c r="T15" s="14">
        <f t="shared" si="8"/>
        <v>0.10734999999999983</v>
      </c>
      <c r="U15" s="14">
        <f t="shared" si="9"/>
        <v>8.0149999999999721E-2</v>
      </c>
      <c r="V15" s="14">
        <f t="shared" si="10"/>
        <v>2.7200000000000113E-2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5">
      <c r="A16" s="1" t="s">
        <v>41</v>
      </c>
      <c r="C16" s="1" t="s">
        <v>58</v>
      </c>
      <c r="D16" s="4">
        <v>1830</v>
      </c>
      <c r="E16" s="1">
        <v>1.2005999999999999</v>
      </c>
      <c r="F16" s="1">
        <v>1.2000999999999999</v>
      </c>
      <c r="G16" s="14">
        <f>E16-F16</f>
        <v>4.9999999999994493E-4</v>
      </c>
      <c r="H16" s="13">
        <f t="shared" si="1"/>
        <v>1.2003499999999998</v>
      </c>
      <c r="I16" s="14">
        <v>1.3617999999999999</v>
      </c>
      <c r="J16" s="14">
        <v>1.3615999999999999</v>
      </c>
      <c r="K16" s="14">
        <f t="shared" si="2"/>
        <v>1.9999999999997797E-4</v>
      </c>
      <c r="L16" s="13">
        <f t="shared" si="3"/>
        <v>1.3616999999999999</v>
      </c>
      <c r="M16" s="14">
        <v>1.3301000000000001</v>
      </c>
      <c r="N16" s="14">
        <v>1.3302</v>
      </c>
      <c r="O16" s="14">
        <f t="shared" si="11"/>
        <v>-9.9999999999988987E-5</v>
      </c>
      <c r="P16" s="13">
        <f t="shared" si="4"/>
        <v>1.3301500000000002</v>
      </c>
      <c r="Q16" s="14">
        <f t="shared" si="5"/>
        <v>88.169398907103883</v>
      </c>
      <c r="R16" s="14">
        <f t="shared" si="6"/>
        <v>70.928961748634066</v>
      </c>
      <c r="S16" s="14">
        <f t="shared" si="7"/>
        <v>17.240437158469817</v>
      </c>
      <c r="T16" s="14">
        <f t="shared" si="8"/>
        <v>0.1613500000000001</v>
      </c>
      <c r="U16" s="14">
        <f t="shared" si="9"/>
        <v>0.12980000000000036</v>
      </c>
      <c r="V16" s="14">
        <f t="shared" si="10"/>
        <v>3.1549999999999745E-2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5">
      <c r="A17" s="1" t="s">
        <v>42</v>
      </c>
      <c r="C17" s="1" t="s">
        <v>59</v>
      </c>
      <c r="D17" s="4">
        <v>1410</v>
      </c>
      <c r="E17" s="1">
        <v>1.2001999999999999</v>
      </c>
      <c r="F17" s="1">
        <v>1.1998</v>
      </c>
      <c r="G17" s="14">
        <f>E17-F17</f>
        <v>3.9999999999995595E-4</v>
      </c>
      <c r="H17" s="13">
        <f t="shared" si="1"/>
        <v>1.2</v>
      </c>
      <c r="I17" s="14">
        <v>1.3559000000000001</v>
      </c>
      <c r="J17" s="14">
        <v>1.3556999999999999</v>
      </c>
      <c r="K17" s="14">
        <f t="shared" si="2"/>
        <v>2.0000000000020002E-4</v>
      </c>
      <c r="L17" s="13">
        <f t="shared" si="3"/>
        <v>1.3557999999999999</v>
      </c>
      <c r="M17" s="14">
        <v>1.3253999999999999</v>
      </c>
      <c r="N17" s="14">
        <v>1.3259000000000001</v>
      </c>
      <c r="O17" s="14">
        <f t="shared" si="11"/>
        <v>-5.0000000000016698E-4</v>
      </c>
      <c r="P17" s="13">
        <f t="shared" si="4"/>
        <v>1.32565</v>
      </c>
      <c r="Q17" s="14">
        <f t="shared" si="5"/>
        <v>110.49645390070917</v>
      </c>
      <c r="R17" s="14">
        <f t="shared" si="6"/>
        <v>89.113475177304991</v>
      </c>
      <c r="S17" s="14">
        <f t="shared" si="7"/>
        <v>21.382978723404179</v>
      </c>
      <c r="T17" s="14">
        <f t="shared" si="8"/>
        <v>0.15579999999999994</v>
      </c>
      <c r="U17" s="14">
        <f t="shared" si="9"/>
        <v>0.12565000000000004</v>
      </c>
      <c r="V17" s="14">
        <f t="shared" si="10"/>
        <v>3.0149999999999899E-2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5">
      <c r="A18" s="1" t="s">
        <v>43</v>
      </c>
      <c r="C18" s="1" t="s">
        <v>60</v>
      </c>
      <c r="D18" s="4">
        <v>2050</v>
      </c>
      <c r="E18" s="1">
        <v>1.1981999999999999</v>
      </c>
      <c r="F18" s="1">
        <v>1.1978</v>
      </c>
      <c r="G18" s="14">
        <f>E18-F18</f>
        <v>3.9999999999995595E-4</v>
      </c>
      <c r="H18" s="13">
        <f t="shared" si="1"/>
        <v>1.198</v>
      </c>
      <c r="I18" s="14">
        <v>1.3032999999999999</v>
      </c>
      <c r="J18" s="14">
        <v>1.3036000000000001</v>
      </c>
      <c r="K18" s="14">
        <f t="shared" si="2"/>
        <v>-3.00000000000189E-4</v>
      </c>
      <c r="L18" s="13">
        <f t="shared" si="3"/>
        <v>1.30345</v>
      </c>
      <c r="M18" s="14">
        <v>1.276</v>
      </c>
      <c r="N18" s="14">
        <v>1.2762</v>
      </c>
      <c r="O18" s="14">
        <f t="shared" si="11"/>
        <v>-1.9999999999997797E-4</v>
      </c>
      <c r="P18" s="13">
        <f t="shared" si="4"/>
        <v>1.2761</v>
      </c>
      <c r="Q18" s="14">
        <f t="shared" si="5"/>
        <v>51.439024390243929</v>
      </c>
      <c r="R18" s="14">
        <f t="shared" si="6"/>
        <v>38.097560975609781</v>
      </c>
      <c r="S18" s="14">
        <f t="shared" si="7"/>
        <v>13.341463414634148</v>
      </c>
      <c r="T18" s="14">
        <f t="shared" si="8"/>
        <v>0.10545000000000004</v>
      </c>
      <c r="U18" s="14">
        <f t="shared" si="9"/>
        <v>7.8100000000000058E-2</v>
      </c>
      <c r="V18" s="14">
        <f t="shared" si="10"/>
        <v>2.7349999999999985E-2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5">
      <c r="A19" s="1" t="s">
        <v>44</v>
      </c>
      <c r="C19" s="1" t="s">
        <v>61</v>
      </c>
      <c r="D19" s="4">
        <v>1470</v>
      </c>
      <c r="E19" s="1">
        <v>1.2007000000000001</v>
      </c>
      <c r="F19" s="1">
        <v>1.2009000000000001</v>
      </c>
      <c r="G19" s="14">
        <f>E19-F19</f>
        <v>-1.9999999999997797E-4</v>
      </c>
      <c r="H19" s="13">
        <f t="shared" si="1"/>
        <v>1.2008000000000001</v>
      </c>
      <c r="I19" s="14">
        <v>1.3458000000000001</v>
      </c>
      <c r="J19" s="14">
        <v>1.3456999999999999</v>
      </c>
      <c r="K19" s="14">
        <f t="shared" si="2"/>
        <v>1.0000000000021103E-4</v>
      </c>
      <c r="L19" s="13">
        <f t="shared" si="3"/>
        <v>1.34575</v>
      </c>
      <c r="M19" s="14">
        <v>1.3206</v>
      </c>
      <c r="N19" s="14">
        <v>1.3205</v>
      </c>
      <c r="O19" s="14">
        <f t="shared" si="11"/>
        <v>9.9999999999988987E-5</v>
      </c>
      <c r="P19" s="13">
        <f t="shared" si="4"/>
        <v>1.3205499999999999</v>
      </c>
      <c r="Q19" s="14">
        <f t="shared" si="5"/>
        <v>98.605442176870682</v>
      </c>
      <c r="R19" s="14">
        <f t="shared" si="6"/>
        <v>81.462585034013472</v>
      </c>
      <c r="S19" s="14">
        <f t="shared" si="7"/>
        <v>17.14285714285721</v>
      </c>
      <c r="T19" s="14">
        <f t="shared" si="8"/>
        <v>0.14494999999999991</v>
      </c>
      <c r="U19" s="14">
        <f t="shared" si="9"/>
        <v>0.1197499999999998</v>
      </c>
      <c r="V19" s="14">
        <f t="shared" si="10"/>
        <v>2.5200000000000111E-2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5">
      <c r="A20" s="1" t="s">
        <v>45</v>
      </c>
      <c r="C20" s="1" t="s">
        <v>62</v>
      </c>
      <c r="D20" s="4">
        <v>1610</v>
      </c>
      <c r="E20" s="1">
        <v>1.2009000000000001</v>
      </c>
      <c r="F20" s="1">
        <v>1.2012</v>
      </c>
      <c r="G20" s="14">
        <f>E20-F20</f>
        <v>-2.9999999999996696E-4</v>
      </c>
      <c r="H20" s="13">
        <f t="shared" si="1"/>
        <v>1.20105</v>
      </c>
      <c r="I20" s="14">
        <v>1.3416999999999999</v>
      </c>
      <c r="J20" s="14">
        <v>1.3416999999999999</v>
      </c>
      <c r="K20" s="14">
        <f t="shared" si="2"/>
        <v>0</v>
      </c>
      <c r="L20" s="13">
        <f t="shared" si="3"/>
        <v>1.3416999999999999</v>
      </c>
      <c r="M20" s="14">
        <v>1.3173999999999999</v>
      </c>
      <c r="N20" s="14">
        <v>1.3173999999999999</v>
      </c>
      <c r="O20" s="14">
        <f t="shared" si="11"/>
        <v>0</v>
      </c>
      <c r="P20" s="13">
        <f t="shared" si="4"/>
        <v>1.3173999999999999</v>
      </c>
      <c r="Q20" s="14">
        <f t="shared" si="5"/>
        <v>87.360248447204938</v>
      </c>
      <c r="R20" s="14">
        <f t="shared" si="6"/>
        <v>72.267080745341588</v>
      </c>
      <c r="S20" s="14">
        <f t="shared" si="7"/>
        <v>15.093167701863351</v>
      </c>
      <c r="T20" s="14">
        <f t="shared" si="8"/>
        <v>0.14064999999999994</v>
      </c>
      <c r="U20" s="14">
        <f t="shared" si="9"/>
        <v>0.11634999999999995</v>
      </c>
      <c r="V20" s="14">
        <f t="shared" si="10"/>
        <v>2.4299999999999988E-2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5">
      <c r="A21" t="s">
        <v>63</v>
      </c>
      <c r="C21" s="1" t="s">
        <v>72</v>
      </c>
      <c r="D21" s="4">
        <v>1410</v>
      </c>
      <c r="E21" s="1">
        <v>1.1906000000000001</v>
      </c>
      <c r="F21" s="1">
        <v>1.1901999999999999</v>
      </c>
      <c r="G21" s="14">
        <f>E21-F21</f>
        <v>4.0000000000017799E-4</v>
      </c>
      <c r="H21" s="13">
        <f t="shared" si="1"/>
        <v>1.1903999999999999</v>
      </c>
      <c r="I21" s="14">
        <v>1.3651</v>
      </c>
      <c r="J21" s="14">
        <v>1.3653</v>
      </c>
      <c r="K21" s="14">
        <f t="shared" si="2"/>
        <v>-1.9999999999997797E-4</v>
      </c>
      <c r="L21" s="13">
        <f t="shared" si="3"/>
        <v>1.3652</v>
      </c>
      <c r="M21" s="14">
        <v>1.3380000000000001</v>
      </c>
      <c r="N21" s="14">
        <v>1.3381000000000001</v>
      </c>
      <c r="O21" s="14">
        <f t="shared" si="11"/>
        <v>-9.9999999999988987E-5</v>
      </c>
      <c r="P21" s="13">
        <f t="shared" si="4"/>
        <v>1.33805</v>
      </c>
      <c r="Q21" s="14">
        <f t="shared" si="5"/>
        <v>123.97163120567382</v>
      </c>
      <c r="R21" s="14">
        <f t="shared" si="6"/>
        <v>104.71631205673764</v>
      </c>
      <c r="S21" s="14">
        <f t="shared" si="7"/>
        <v>19.255319148936181</v>
      </c>
      <c r="T21" s="14">
        <f t="shared" si="8"/>
        <v>0.17480000000000007</v>
      </c>
      <c r="U21" s="14">
        <f t="shared" si="9"/>
        <v>0.14765000000000006</v>
      </c>
      <c r="V21" s="14">
        <f t="shared" si="10"/>
        <v>2.7150000000000007E-2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5">
      <c r="A22" t="s">
        <v>64</v>
      </c>
      <c r="C22" s="1" t="s">
        <v>73</v>
      </c>
      <c r="D22" s="4">
        <v>1350</v>
      </c>
      <c r="E22" s="1">
        <v>1.1890000000000001</v>
      </c>
      <c r="F22" s="1">
        <v>1.1887000000000001</v>
      </c>
      <c r="G22" s="14">
        <f>E22-F22</f>
        <v>2.9999999999996696E-4</v>
      </c>
      <c r="H22" s="13">
        <f t="shared" si="1"/>
        <v>1.18885</v>
      </c>
      <c r="I22" s="14">
        <v>1.3516999999999999</v>
      </c>
      <c r="J22" s="14">
        <v>1.3519000000000001</v>
      </c>
      <c r="K22" s="14">
        <f t="shared" si="2"/>
        <v>-2.0000000000020002E-4</v>
      </c>
      <c r="L22" s="13">
        <f t="shared" si="3"/>
        <v>1.3517999999999999</v>
      </c>
      <c r="M22" s="14">
        <v>1.3301000000000001</v>
      </c>
      <c r="N22" s="14">
        <v>1.3301000000000001</v>
      </c>
      <c r="O22" s="14">
        <f t="shared" si="11"/>
        <v>0</v>
      </c>
      <c r="P22" s="13">
        <f t="shared" si="4"/>
        <v>1.3301000000000001</v>
      </c>
      <c r="Q22" s="14">
        <f t="shared" si="5"/>
        <v>120.70370370370364</v>
      </c>
      <c r="R22" s="14">
        <f t="shared" si="6"/>
        <v>104.62962962962969</v>
      </c>
      <c r="S22" s="14">
        <f t="shared" si="7"/>
        <v>16.074074074073948</v>
      </c>
      <c r="T22" s="14">
        <f t="shared" si="8"/>
        <v>0.16294999999999993</v>
      </c>
      <c r="U22" s="14">
        <f t="shared" si="9"/>
        <v>0.1412500000000001</v>
      </c>
      <c r="V22" s="14">
        <f t="shared" si="10"/>
        <v>2.1699999999999831E-2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5">
      <c r="A23" s="1" t="s">
        <v>65</v>
      </c>
      <c r="C23" s="1" t="s">
        <v>76</v>
      </c>
      <c r="D23" s="4">
        <v>1620</v>
      </c>
      <c r="E23" s="1">
        <v>1.1895</v>
      </c>
      <c r="F23" s="1">
        <v>1.1891</v>
      </c>
      <c r="G23" s="14">
        <f>E23-F23</f>
        <v>3.9999999999995595E-4</v>
      </c>
      <c r="H23" s="13">
        <f t="shared" si="1"/>
        <v>1.1893</v>
      </c>
      <c r="I23" s="14">
        <v>1.3619000000000001</v>
      </c>
      <c r="J23" s="14">
        <v>1.3614999999999999</v>
      </c>
      <c r="K23" s="14">
        <f t="shared" si="2"/>
        <v>4.0000000000017799E-4</v>
      </c>
      <c r="L23" s="13">
        <f t="shared" si="3"/>
        <v>1.3616999999999999</v>
      </c>
      <c r="M23" s="14">
        <v>1.3389</v>
      </c>
      <c r="N23" s="14">
        <v>1.3391</v>
      </c>
      <c r="O23" s="14">
        <f t="shared" si="11"/>
        <v>-1.9999999999997797E-4</v>
      </c>
      <c r="P23" s="13">
        <f t="shared" si="4"/>
        <v>1.339</v>
      </c>
      <c r="Q23" s="14">
        <f t="shared" si="5"/>
        <v>106.41975308641968</v>
      </c>
      <c r="R23" s="14">
        <f t="shared" si="6"/>
        <v>92.407407407407362</v>
      </c>
      <c r="S23" s="14">
        <f t="shared" si="7"/>
        <v>14.012345679012313</v>
      </c>
      <c r="T23" s="14">
        <f t="shared" si="8"/>
        <v>0.17239999999999989</v>
      </c>
      <c r="U23" s="14">
        <f t="shared" si="9"/>
        <v>0.14969999999999994</v>
      </c>
      <c r="V23" s="14">
        <f t="shared" si="10"/>
        <v>2.2699999999999942E-2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5">
      <c r="A24" s="1" t="s">
        <v>66</v>
      </c>
      <c r="C24" s="1" t="s">
        <v>74</v>
      </c>
      <c r="D24" s="4">
        <v>1480</v>
      </c>
      <c r="E24" s="1">
        <v>1.1904999999999999</v>
      </c>
      <c r="F24" s="1">
        <v>1.1902999999999999</v>
      </c>
      <c r="G24" s="14">
        <f>E24-F24</f>
        <v>1.9999999999997797E-4</v>
      </c>
      <c r="H24" s="13">
        <f t="shared" si="1"/>
        <v>1.1903999999999999</v>
      </c>
      <c r="I24" s="14">
        <v>1.3142</v>
      </c>
      <c r="J24" s="14">
        <v>1.3143</v>
      </c>
      <c r="K24" s="14">
        <f t="shared" si="2"/>
        <v>-9.9999999999988987E-5</v>
      </c>
      <c r="L24" s="13">
        <f t="shared" si="3"/>
        <v>1.3142499999999999</v>
      </c>
      <c r="M24" s="14">
        <v>1.2910999999999999</v>
      </c>
      <c r="N24" s="14">
        <v>1.2914000000000001</v>
      </c>
      <c r="O24" s="14">
        <f t="shared" si="11"/>
        <v>-3.00000000000189E-4</v>
      </c>
      <c r="P24" s="13">
        <f t="shared" si="4"/>
        <v>1.29125</v>
      </c>
      <c r="Q24" s="14">
        <f t="shared" si="5"/>
        <v>83.682432432432449</v>
      </c>
      <c r="R24" s="14">
        <f t="shared" si="6"/>
        <v>68.141891891891959</v>
      </c>
      <c r="S24" s="14">
        <f t="shared" si="7"/>
        <v>15.540540540540491</v>
      </c>
      <c r="T24" s="14">
        <f t="shared" si="8"/>
        <v>0.12385000000000002</v>
      </c>
      <c r="U24" s="14">
        <f t="shared" si="9"/>
        <v>0.10085000000000011</v>
      </c>
      <c r="V24" s="14">
        <f t="shared" si="10"/>
        <v>2.2999999999999909E-2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5">
      <c r="A25" s="1" t="s">
        <v>67</v>
      </c>
      <c r="C25" s="1" t="s">
        <v>75</v>
      </c>
      <c r="D25" s="4">
        <v>1670</v>
      </c>
      <c r="E25" s="1">
        <v>1.1856</v>
      </c>
      <c r="F25" s="1">
        <v>1.1857</v>
      </c>
      <c r="G25" s="14">
        <f>E25-F25</f>
        <v>-9.9999999999988987E-5</v>
      </c>
      <c r="H25" s="13">
        <f t="shared" si="1"/>
        <v>1.1856499999999999</v>
      </c>
      <c r="I25" s="14">
        <v>1.3492999999999999</v>
      </c>
      <c r="J25" s="14">
        <v>1.349</v>
      </c>
      <c r="K25" s="14">
        <f t="shared" si="2"/>
        <v>2.9999999999996696E-4</v>
      </c>
      <c r="L25" s="13">
        <f t="shared" si="3"/>
        <v>1.3491499999999998</v>
      </c>
      <c r="M25" s="14">
        <v>1.3290999999999999</v>
      </c>
      <c r="N25" s="14">
        <v>1.3288</v>
      </c>
      <c r="O25" s="14">
        <f t="shared" si="11"/>
        <v>2.9999999999996696E-4</v>
      </c>
      <c r="P25" s="13">
        <f t="shared" si="4"/>
        <v>1.3289499999999999</v>
      </c>
      <c r="Q25" s="14">
        <f t="shared" si="5"/>
        <v>97.904191616766454</v>
      </c>
      <c r="R25" s="14">
        <f t="shared" si="6"/>
        <v>85.808383233532922</v>
      </c>
      <c r="S25" s="14">
        <f t="shared" si="7"/>
        <v>12.095808383233532</v>
      </c>
      <c r="T25" s="14">
        <f t="shared" si="8"/>
        <v>0.16349999999999998</v>
      </c>
      <c r="U25" s="14">
        <f t="shared" si="9"/>
        <v>0.14329999999999998</v>
      </c>
      <c r="V25" s="14">
        <f t="shared" si="10"/>
        <v>2.0199999999999996E-2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5">
      <c r="A26" s="1" t="s">
        <v>68</v>
      </c>
      <c r="C26" s="1" t="s">
        <v>77</v>
      </c>
      <c r="D26" s="4">
        <v>1600</v>
      </c>
      <c r="E26" s="1">
        <v>1.1879999999999999</v>
      </c>
      <c r="F26" s="1">
        <v>1.1877</v>
      </c>
      <c r="G26" s="14">
        <f>E26-F26</f>
        <v>2.9999999999996696E-4</v>
      </c>
      <c r="H26" s="13">
        <f t="shared" si="1"/>
        <v>1.1878500000000001</v>
      </c>
      <c r="I26" s="14">
        <v>1.2804</v>
      </c>
      <c r="J26" s="14">
        <v>1.2801</v>
      </c>
      <c r="K26" s="14">
        <f>I26-J26</f>
        <v>2.9999999999996696E-4</v>
      </c>
      <c r="L26" s="13">
        <f t="shared" si="3"/>
        <v>1.2802500000000001</v>
      </c>
      <c r="M26" s="14">
        <v>1.2623</v>
      </c>
      <c r="N26" s="14">
        <v>1.2622</v>
      </c>
      <c r="O26" s="14">
        <f t="shared" si="11"/>
        <v>9.9999999999988987E-5</v>
      </c>
      <c r="P26" s="13">
        <f t="shared" si="4"/>
        <v>1.2622499999999999</v>
      </c>
      <c r="Q26" s="14">
        <f t="shared" si="5"/>
        <v>57.750000000000021</v>
      </c>
      <c r="R26" s="14">
        <f t="shared" si="6"/>
        <v>46.499999999999879</v>
      </c>
      <c r="S26" s="14">
        <f t="shared" si="7"/>
        <v>11.250000000000142</v>
      </c>
      <c r="T26" s="14">
        <f t="shared" si="8"/>
        <v>9.2400000000000038E-2</v>
      </c>
      <c r="U26" s="14">
        <f t="shared" si="9"/>
        <v>7.43999999999998E-2</v>
      </c>
      <c r="V26" s="14">
        <f t="shared" si="10"/>
        <v>1.8000000000000238E-2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5">
      <c r="A27" s="1" t="s">
        <v>69</v>
      </c>
      <c r="C27" s="1" t="s">
        <v>78</v>
      </c>
      <c r="D27" s="4">
        <v>1340</v>
      </c>
      <c r="E27" s="1">
        <v>1.2103999999999999</v>
      </c>
      <c r="F27" s="1">
        <v>1.2101</v>
      </c>
      <c r="G27" s="14">
        <f>E27-F27</f>
        <v>2.9999999999996696E-4</v>
      </c>
      <c r="H27" s="13">
        <f t="shared" si="1"/>
        <v>1.2102499999999998</v>
      </c>
      <c r="I27" s="14">
        <v>1.3176000000000001</v>
      </c>
      <c r="J27" s="14">
        <v>1.3170999999999999</v>
      </c>
      <c r="K27" s="14">
        <f t="shared" si="2"/>
        <v>5.0000000000016698E-4</v>
      </c>
      <c r="L27" s="13">
        <f t="shared" si="3"/>
        <v>1.31735</v>
      </c>
      <c r="M27" s="14">
        <v>1.2999000000000001</v>
      </c>
      <c r="N27" s="14">
        <v>1.3</v>
      </c>
      <c r="O27" s="14">
        <f t="shared" si="11"/>
        <v>-9.9999999999988987E-5</v>
      </c>
      <c r="P27" s="13">
        <f t="shared" si="4"/>
        <v>1.2999499999999999</v>
      </c>
      <c r="Q27" s="14">
        <f t="shared" si="5"/>
        <v>79.925373134328495</v>
      </c>
      <c r="R27" s="14">
        <f t="shared" si="6"/>
        <v>66.940298507462771</v>
      </c>
      <c r="S27" s="14">
        <f t="shared" si="7"/>
        <v>12.985074626865725</v>
      </c>
      <c r="T27" s="14">
        <f t="shared" si="8"/>
        <v>0.1071000000000002</v>
      </c>
      <c r="U27" s="14">
        <f t="shared" si="9"/>
        <v>8.9700000000000113E-2</v>
      </c>
      <c r="V27" s="14">
        <f t="shared" si="10"/>
        <v>1.7400000000000082E-2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5">
      <c r="A28" s="1" t="s">
        <v>70</v>
      </c>
      <c r="C28" s="1" t="s">
        <v>79</v>
      </c>
      <c r="D28" s="4">
        <v>1650</v>
      </c>
      <c r="E28" s="1">
        <v>1.1857</v>
      </c>
      <c r="F28" s="1">
        <v>1.1858</v>
      </c>
      <c r="G28" s="14">
        <f>E28-F28</f>
        <v>-9.9999999999988987E-5</v>
      </c>
      <c r="H28" s="13">
        <f t="shared" si="1"/>
        <v>1.1857500000000001</v>
      </c>
      <c r="I28" s="14">
        <v>1.2605999999999999</v>
      </c>
      <c r="J28" s="14">
        <v>1.2602</v>
      </c>
      <c r="K28" s="14">
        <f t="shared" si="2"/>
        <v>3.9999999999995595E-4</v>
      </c>
      <c r="L28" s="13">
        <f t="shared" si="3"/>
        <v>1.2604</v>
      </c>
      <c r="M28" s="14">
        <v>1.2446999999999999</v>
      </c>
      <c r="N28" s="14">
        <v>1.2452000000000001</v>
      </c>
      <c r="O28" s="14">
        <f t="shared" si="11"/>
        <v>-5.0000000000016698E-4</v>
      </c>
      <c r="P28" s="13">
        <f t="shared" si="4"/>
        <v>1.24495</v>
      </c>
      <c r="Q28" s="14">
        <f t="shared" si="5"/>
        <v>45.242424242424171</v>
      </c>
      <c r="R28" s="14">
        <f t="shared" si="6"/>
        <v>35.878787878787833</v>
      </c>
      <c r="S28" s="14">
        <f t="shared" si="7"/>
        <v>9.3636363636363384</v>
      </c>
      <c r="T28" s="14">
        <f t="shared" si="8"/>
        <v>7.4649999999999883E-2</v>
      </c>
      <c r="U28" s="14">
        <f t="shared" si="9"/>
        <v>5.9199999999999919E-2</v>
      </c>
      <c r="V28" s="14">
        <f t="shared" si="10"/>
        <v>1.5449999999999964E-2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5">
      <c r="A29" s="1" t="s">
        <v>71</v>
      </c>
      <c r="C29" s="1" t="s">
        <v>80</v>
      </c>
      <c r="D29" s="4">
        <v>1620</v>
      </c>
      <c r="E29" s="1">
        <v>1.1937</v>
      </c>
      <c r="F29" s="1">
        <v>1.1937</v>
      </c>
      <c r="G29" s="14">
        <f>E29-F29</f>
        <v>0</v>
      </c>
      <c r="H29" s="13">
        <f t="shared" si="1"/>
        <v>1.1937</v>
      </c>
      <c r="I29" s="14">
        <v>1.2846</v>
      </c>
      <c r="J29" s="14">
        <v>1.2844</v>
      </c>
      <c r="K29" s="14">
        <f t="shared" si="2"/>
        <v>1.9999999999997797E-4</v>
      </c>
      <c r="L29" s="13">
        <f t="shared" si="3"/>
        <v>1.2845</v>
      </c>
      <c r="M29" s="14">
        <v>1.2665</v>
      </c>
      <c r="N29" s="14">
        <v>1.2665</v>
      </c>
      <c r="O29" s="14">
        <f t="shared" si="11"/>
        <v>0</v>
      </c>
      <c r="P29" s="13">
        <f t="shared" si="4"/>
        <v>1.2665</v>
      </c>
      <c r="Q29" s="14">
        <f t="shared" si="5"/>
        <v>56.049382716049379</v>
      </c>
      <c r="R29" s="14">
        <f t="shared" si="6"/>
        <v>44.938271604938258</v>
      </c>
      <c r="S29" s="14">
        <f t="shared" si="7"/>
        <v>11.111111111111121</v>
      </c>
      <c r="T29" s="14">
        <f t="shared" si="8"/>
        <v>9.0799999999999992E-2</v>
      </c>
      <c r="U29" s="14">
        <f t="shared" si="9"/>
        <v>7.2799999999999976E-2</v>
      </c>
      <c r="V29" s="14">
        <f t="shared" si="10"/>
        <v>1.8000000000000016E-2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5">
      <c r="E30" s="12"/>
      <c r="F30" s="12"/>
      <c r="G30" s="12"/>
      <c r="H30" s="13"/>
      <c r="I30" s="14"/>
      <c r="J30" s="14"/>
      <c r="K30" s="14"/>
      <c r="L30" s="13"/>
      <c r="M30" s="14"/>
      <c r="N30" s="14"/>
      <c r="O30" s="14"/>
      <c r="P30" s="13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5">
      <c r="E31" s="12"/>
      <c r="F31" s="12"/>
      <c r="G31" s="12"/>
      <c r="H31" s="13"/>
      <c r="I31" s="14"/>
      <c r="J31" s="14"/>
      <c r="K31" s="14"/>
      <c r="L31" s="13"/>
      <c r="M31" s="14"/>
      <c r="N31" s="14"/>
      <c r="O31" s="14"/>
      <c r="P31" s="13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5">
      <c r="E32" s="12"/>
      <c r="F32" s="12"/>
      <c r="G32" s="12"/>
      <c r="H32" s="13"/>
      <c r="I32" s="14"/>
      <c r="J32" s="14"/>
      <c r="K32" s="14"/>
      <c r="L32" s="13"/>
      <c r="M32" s="14"/>
      <c r="N32" s="14"/>
      <c r="O32" s="14"/>
      <c r="P32" s="13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5:44" x14ac:dyDescent="0.25">
      <c r="E33" s="12"/>
      <c r="F33" s="12"/>
      <c r="G33" s="12"/>
      <c r="H33" s="13"/>
      <c r="I33" s="14"/>
      <c r="J33" s="14"/>
      <c r="K33" s="14"/>
      <c r="L33" s="13"/>
      <c r="M33" s="14"/>
      <c r="N33" s="14"/>
      <c r="O33" s="14"/>
      <c r="P33" s="13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5:44" x14ac:dyDescent="0.25">
      <c r="E34" s="12"/>
      <c r="F34" s="12"/>
      <c r="G34" s="12"/>
      <c r="H34" s="13"/>
      <c r="I34" s="14"/>
      <c r="J34" s="14"/>
      <c r="K34" s="14"/>
      <c r="L34" s="13"/>
      <c r="M34" s="14"/>
      <c r="N34" s="14"/>
      <c r="O34" s="14"/>
      <c r="P34" s="13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5:44" x14ac:dyDescent="0.25">
      <c r="E35" s="12"/>
      <c r="F35" s="12"/>
      <c r="G35" s="12"/>
      <c r="H35" s="13"/>
      <c r="I35" s="14"/>
      <c r="J35" s="14"/>
      <c r="K35" s="14"/>
      <c r="L35" s="13"/>
      <c r="M35" s="14"/>
      <c r="N35" s="14"/>
      <c r="O35" s="14"/>
      <c r="P35" s="13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5:44" x14ac:dyDescent="0.25">
      <c r="E36" s="12"/>
      <c r="F36" s="12"/>
      <c r="G36" s="12"/>
      <c r="H36" s="13"/>
      <c r="I36" s="14"/>
      <c r="J36" s="14"/>
      <c r="K36" s="14"/>
      <c r="L36" s="13"/>
      <c r="M36" s="14"/>
      <c r="N36" s="14"/>
      <c r="O36" s="14"/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5:44" x14ac:dyDescent="0.25">
      <c r="E37" s="12"/>
      <c r="F37" s="12"/>
      <c r="G37" s="12"/>
      <c r="H37" s="13"/>
      <c r="I37" s="14"/>
      <c r="J37" s="14"/>
      <c r="K37" s="14"/>
      <c r="L37" s="13"/>
      <c r="M37" s="14"/>
      <c r="N37" s="14"/>
      <c r="O37" s="14"/>
      <c r="P37" s="13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5:44" x14ac:dyDescent="0.25">
      <c r="E38" s="12"/>
      <c r="F38" s="12"/>
      <c r="G38" s="12"/>
      <c r="H38" s="13"/>
      <c r="I38" s="14"/>
      <c r="J38" s="14"/>
      <c r="K38" s="14"/>
      <c r="L38" s="13"/>
      <c r="M38" s="14"/>
      <c r="N38" s="14"/>
      <c r="O38" s="14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5:44" x14ac:dyDescent="0.25">
      <c r="E39" s="12"/>
      <c r="F39" s="12"/>
      <c r="G39" s="12"/>
      <c r="H39" s="13"/>
      <c r="I39" s="14"/>
      <c r="J39" s="14"/>
      <c r="K39" s="14"/>
      <c r="L39" s="13"/>
      <c r="M39" s="14"/>
      <c r="N39" s="14"/>
      <c r="O39" s="14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5:44" x14ac:dyDescent="0.25">
      <c r="E40" s="12"/>
      <c r="F40" s="12"/>
      <c r="G40" s="12"/>
      <c r="H40" s="13"/>
      <c r="I40" s="14"/>
      <c r="J40" s="14"/>
      <c r="K40" s="14"/>
      <c r="L40" s="13"/>
      <c r="M40" s="14"/>
      <c r="N40" s="14"/>
      <c r="O40" s="14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5:44" x14ac:dyDescent="0.25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4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5:44" x14ac:dyDescent="0.25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5:44" x14ac:dyDescent="0.25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5:44" x14ac:dyDescent="0.25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5:44" x14ac:dyDescent="0.25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5:44" x14ac:dyDescent="0.25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5:44" x14ac:dyDescent="0.25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5:44" x14ac:dyDescent="0.25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5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5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5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5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5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5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5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5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5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5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5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5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5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5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5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5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5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5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5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5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5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5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5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5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5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5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5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5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5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5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5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5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5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5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5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5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5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5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5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5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5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5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5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5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5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5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5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5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5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5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5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5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5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5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5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5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5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5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5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5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5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5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5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5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5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5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5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5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5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5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5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5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5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5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5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5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5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5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5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5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5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5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5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5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5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5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5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5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5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5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5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5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5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5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5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5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5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5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5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5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5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5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5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5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5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5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5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5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5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5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5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5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5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5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5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5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5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5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5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5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5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5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5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5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5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5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5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5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5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5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5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5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5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5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5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5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5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5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5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5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5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5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5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5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5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5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5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5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5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5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5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5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5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5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5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5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5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5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5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5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5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5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5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5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5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5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5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5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5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5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5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5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5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5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5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5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5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5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5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5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5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5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5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5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5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5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5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5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5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5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5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5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5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5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5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5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5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5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5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5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5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5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5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5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5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5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5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5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5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5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5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5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5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5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5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5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5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5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5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5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5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5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5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5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5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5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5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5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5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5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5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5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5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5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5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5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5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5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5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5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5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5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5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5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5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5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5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5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5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5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5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5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5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5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5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5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5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5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5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5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5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5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5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5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5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5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5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5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5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5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5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5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5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5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5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5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5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5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5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5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5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5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5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5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5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5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5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5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5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5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5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5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5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5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5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5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5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5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5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5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5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5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5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5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5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5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5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5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5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5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5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5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5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5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5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5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5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5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5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5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5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5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5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5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5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5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5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5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5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5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5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5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5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5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5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5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5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5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5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5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5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5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5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5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5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5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5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5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5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5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5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5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5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5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5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5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5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5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5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5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5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5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5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5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5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5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5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5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5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5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5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5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5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5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5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5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5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5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5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5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5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5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5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5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5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5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5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5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5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5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5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5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5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5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5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5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5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5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5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5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5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5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5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5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5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5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5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5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5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5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5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5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5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5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5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5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5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5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5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5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5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5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5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5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5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5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5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5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5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5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5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5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5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5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5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5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5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5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5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5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5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5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5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5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5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5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5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5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5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5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5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5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5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5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5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5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5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5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5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5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5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5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5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5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5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5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5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5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5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5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5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5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5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5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5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5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5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5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5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5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5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5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5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5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5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5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5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5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5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5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5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5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5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5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5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5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5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5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5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5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5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5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5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5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5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5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5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5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5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5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5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5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5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5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5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5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5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5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9" sqref="E9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24.5703125" style="1" customWidth="1"/>
    <col min="6" max="6" width="19.140625" style="1" customWidth="1"/>
    <col min="7" max="16384" width="8.85546875" style="1"/>
  </cols>
  <sheetData>
    <row r="1" spans="1:6" x14ac:dyDescent="0.25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 x14ac:dyDescent="0.25">
      <c r="A2" s="1">
        <v>1</v>
      </c>
      <c r="B2" s="1">
        <v>0.01</v>
      </c>
      <c r="C2" s="1" t="s">
        <v>46</v>
      </c>
      <c r="D2" s="1">
        <f>'Raw Data'!D4</f>
        <v>1155</v>
      </c>
      <c r="E2" s="1">
        <f>'Raw Data'!T4</f>
        <v>3.025000000000011E-2</v>
      </c>
      <c r="F2" s="1">
        <v>0</v>
      </c>
    </row>
    <row r="3" spans="1:6" x14ac:dyDescent="0.25">
      <c r="A3" s="1">
        <v>2</v>
      </c>
      <c r="B3" s="1">
        <v>0.05</v>
      </c>
      <c r="C3" s="1" t="s">
        <v>48</v>
      </c>
      <c r="D3" s="1">
        <f>'Raw Data'!D6</f>
        <v>1640</v>
      </c>
      <c r="E3" s="1">
        <f>'Raw Data'!T6</f>
        <v>2.375000000000016E-2</v>
      </c>
      <c r="F3" s="1">
        <v>0</v>
      </c>
    </row>
    <row r="4" spans="1:6" x14ac:dyDescent="0.25">
      <c r="A4" s="1">
        <v>3</v>
      </c>
      <c r="B4" s="1">
        <v>0.1</v>
      </c>
      <c r="C4" s="16" t="s">
        <v>50</v>
      </c>
      <c r="D4" s="1">
        <f>'Raw Data'!D8</f>
        <v>2225</v>
      </c>
      <c r="E4" s="1">
        <f>'Raw Data'!T8</f>
        <v>2.8400000000000203E-2</v>
      </c>
      <c r="F4" s="1">
        <v>0</v>
      </c>
    </row>
    <row r="5" spans="1:6" x14ac:dyDescent="0.25">
      <c r="A5" s="1">
        <v>4</v>
      </c>
      <c r="B5" s="1">
        <v>0.2</v>
      </c>
      <c r="C5" s="1" t="s">
        <v>81</v>
      </c>
      <c r="D5" s="1">
        <f>'Raw Data'!D10+'Raw Data'!D13</f>
        <v>3560</v>
      </c>
      <c r="E5" s="1">
        <f>'Raw Data'!T10+'Raw Data'!T13</f>
        <v>0.18835000000000024</v>
      </c>
      <c r="F5" s="1">
        <v>0</v>
      </c>
    </row>
    <row r="6" spans="1:6" x14ac:dyDescent="0.25">
      <c r="A6" s="1">
        <v>5</v>
      </c>
      <c r="B6" s="1">
        <v>0.3</v>
      </c>
      <c r="C6" s="1" t="s">
        <v>82</v>
      </c>
      <c r="D6" s="1">
        <f>'Raw Data'!D16+'Raw Data'!D18</f>
        <v>3880</v>
      </c>
      <c r="E6" s="1">
        <f>'Raw Data'!T16+'Raw Data'!T18</f>
        <v>0.26680000000000015</v>
      </c>
      <c r="F6" s="1">
        <v>0</v>
      </c>
    </row>
    <row r="7" spans="1:6" x14ac:dyDescent="0.25">
      <c r="A7" s="1">
        <v>6</v>
      </c>
      <c r="B7" s="1">
        <v>0.45</v>
      </c>
      <c r="C7" s="1" t="s">
        <v>83</v>
      </c>
      <c r="D7" s="1">
        <f>'Raw Data'!D21+'Raw Data'!D24+'Raw Data'!D26</f>
        <v>4490</v>
      </c>
      <c r="E7" s="1">
        <f>'Raw Data'!T21+'Raw Data'!T24+'Raw Data'!T26</f>
        <v>0.39105000000000012</v>
      </c>
      <c r="F7" s="1">
        <v>0</v>
      </c>
    </row>
    <row r="8" spans="1:6" x14ac:dyDescent="0.25">
      <c r="A8" s="1">
        <v>7</v>
      </c>
      <c r="B8" s="1">
        <v>0.54</v>
      </c>
      <c r="C8" s="1" t="s">
        <v>84</v>
      </c>
      <c r="D8" s="1">
        <f>'Raw Data'!D27+'Raw Data'!D29+'Raw Data'!D28</f>
        <v>4610</v>
      </c>
      <c r="E8" s="1">
        <f>'Raw Data'!T27+'Raw Data'!T28+'Raw Data'!T29</f>
        <v>0.27255000000000007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14" sqref="F14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 x14ac:dyDescent="0.25">
      <c r="A2" s="1">
        <v>1</v>
      </c>
      <c r="B2" s="1">
        <v>0.01</v>
      </c>
      <c r="C2" s="1" t="s">
        <v>47</v>
      </c>
      <c r="D2" s="1">
        <f>'Raw Data'!D5</f>
        <v>1050</v>
      </c>
      <c r="E2" s="1">
        <f>'Raw Data'!T5</f>
        <v>4.3750000000000178E-2</v>
      </c>
      <c r="F2" s="1">
        <v>0</v>
      </c>
    </row>
    <row r="3" spans="1:6" x14ac:dyDescent="0.25">
      <c r="A3" s="1">
        <v>2</v>
      </c>
      <c r="B3" s="1">
        <v>0.05</v>
      </c>
      <c r="C3" s="1" t="s">
        <v>49</v>
      </c>
      <c r="D3" s="1">
        <f>'Raw Data'!D7</f>
        <v>1870</v>
      </c>
      <c r="E3" s="1">
        <f>'Raw Data'!T7</f>
        <v>0.19009999999999994</v>
      </c>
      <c r="F3" s="1">
        <v>0</v>
      </c>
    </row>
    <row r="4" spans="1:6" x14ac:dyDescent="0.25">
      <c r="A4" s="1">
        <v>3</v>
      </c>
      <c r="B4" s="1">
        <v>0.1</v>
      </c>
      <c r="C4" s="16" t="s">
        <v>51</v>
      </c>
      <c r="D4" s="1">
        <f>'Raw Data'!D9</f>
        <v>2240</v>
      </c>
      <c r="E4" s="1">
        <f>'Raw Data'!T9</f>
        <v>0.10035000000000016</v>
      </c>
      <c r="F4" s="1">
        <v>0</v>
      </c>
    </row>
    <row r="5" spans="1:6" x14ac:dyDescent="0.25">
      <c r="A5" s="1">
        <v>4</v>
      </c>
      <c r="B5" s="1">
        <v>0.2</v>
      </c>
      <c r="C5" s="1" t="s">
        <v>85</v>
      </c>
      <c r="D5" s="1">
        <f>'Raw Data'!D11+'Raw Data'!D12</f>
        <v>3520</v>
      </c>
      <c r="E5" s="1">
        <f>'Raw Data'!T11+'Raw Data'!T12</f>
        <v>8.6950000000000305E-2</v>
      </c>
      <c r="F5" s="1">
        <v>0</v>
      </c>
    </row>
    <row r="6" spans="1:6" x14ac:dyDescent="0.25">
      <c r="A6" s="1">
        <v>5</v>
      </c>
      <c r="B6" s="1">
        <v>0.3</v>
      </c>
      <c r="C6" s="1" t="s">
        <v>86</v>
      </c>
      <c r="D6" s="1">
        <f>'Raw Data'!D14+'Raw Data'!D15</f>
        <v>3920</v>
      </c>
      <c r="E6" s="1">
        <f>'Raw Data'!T14+'Raw Data'!T15</f>
        <v>0.21150000000000002</v>
      </c>
      <c r="F6" s="1">
        <v>0</v>
      </c>
    </row>
    <row r="7" spans="1:6" x14ac:dyDescent="0.25">
      <c r="A7" s="1">
        <v>6</v>
      </c>
      <c r="B7" s="1">
        <v>0.45</v>
      </c>
      <c r="C7" s="1" t="s">
        <v>87</v>
      </c>
      <c r="D7" s="1">
        <f>'Raw Data'!D17+'Raw Data'!D19+'Raw Data'!D20</f>
        <v>4490</v>
      </c>
      <c r="E7" s="1">
        <f>'Raw Data'!T17+'Raw Data'!T19+'Raw Data'!T20</f>
        <v>0.44139999999999979</v>
      </c>
      <c r="F7" s="1">
        <v>0</v>
      </c>
    </row>
    <row r="8" spans="1:6" x14ac:dyDescent="0.25">
      <c r="A8" s="1">
        <v>7</v>
      </c>
      <c r="B8" s="1">
        <v>0.54</v>
      </c>
      <c r="C8" s="1" t="s">
        <v>88</v>
      </c>
      <c r="D8" s="1">
        <f>'Raw Data'!D22+'Raw Data'!D23+'Raw Data'!D25</f>
        <v>4640</v>
      </c>
      <c r="E8" s="1">
        <f>'Raw Data'!T22+'Raw Data'!T23+'Raw Data'!T25</f>
        <v>0.49884999999999979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S5695</vt:lpstr>
      <vt:lpstr>S5696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2011-04-26T16:09:16Z</dcterms:created>
  <dcterms:modified xsi:type="dcterms:W3CDTF">2016-08-10T19:11:02Z</dcterms:modified>
</cp:coreProperties>
</file>